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110" activeTab="0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<sst xmlns="http://schemas.openxmlformats.org/spreadsheetml/2006/main" count="160" uniqueCount="113">
  <si>
    <t>FIRST NAME</t>
  </si>
  <si>
    <t>SURNAME</t>
  </si>
  <si>
    <t>CHEADLE SPRING 5</t>
  </si>
  <si>
    <t>CHEDDLETON PUDDING RACE</t>
  </si>
  <si>
    <t>TOTAL</t>
  </si>
  <si>
    <t>BEST 6</t>
  </si>
  <si>
    <t>RANK</t>
  </si>
  <si>
    <t xml:space="preserve">ALSAGER 5  </t>
  </si>
  <si>
    <t>WIZARD 5</t>
  </si>
  <si>
    <t xml:space="preserve">CONWY HALF  </t>
  </si>
  <si>
    <t>*****WILDCARD******</t>
  </si>
  <si>
    <t>KNYPE POOL 5</t>
  </si>
  <si>
    <t xml:space="preserve">AIR PRODUCTS 10k  </t>
  </si>
  <si>
    <t>POTTERS HALF</t>
  </si>
  <si>
    <t>SC HARRIERS 5K SERIES (BEST 1 OF 3)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</si>
  <si>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</si>
  <si>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</si>
  <si>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</si>
  <si>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</si>
  <si>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</si>
  <si>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</si>
  <si>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MANCHESTER 10K</t>
  </si>
  <si>
    <t>MARKET DRAYTON 10K</t>
  </si>
  <si>
    <t>CLAYTON 10K</t>
  </si>
  <si>
    <t>CHEADLE 4</t>
  </si>
  <si>
    <t>FLYING FOX 10</t>
  </si>
  <si>
    <t>WERRINGTON 10k</t>
  </si>
  <si>
    <t>KNIGHTON 20</t>
  </si>
  <si>
    <t>WILMSLOW 10K</t>
  </si>
  <si>
    <t>No. RUN</t>
  </si>
  <si>
    <t>Jon</t>
  </si>
  <si>
    <t xml:space="preserve"> Horne</t>
  </si>
  <si>
    <t>Ian</t>
  </si>
  <si>
    <t xml:space="preserve"> Fothergill</t>
  </si>
  <si>
    <t>David</t>
  </si>
  <si>
    <t>Simon</t>
  </si>
  <si>
    <t xml:space="preserve"> Hodgkiss</t>
  </si>
  <si>
    <t>Kevin</t>
  </si>
  <si>
    <t xml:space="preserve"> Shufflebottom</t>
  </si>
  <si>
    <t>Darren</t>
  </si>
  <si>
    <t xml:space="preserve"> Mottram</t>
  </si>
  <si>
    <t>Steve</t>
  </si>
  <si>
    <t xml:space="preserve"> Evans</t>
  </si>
  <si>
    <t xml:space="preserve"> Bailey</t>
  </si>
  <si>
    <t>Gill</t>
  </si>
  <si>
    <t>Carol</t>
  </si>
  <si>
    <t xml:space="preserve"> Bird</t>
  </si>
  <si>
    <t>Joanne</t>
  </si>
  <si>
    <t>Emma</t>
  </si>
  <si>
    <t xml:space="preserve"> Dale</t>
  </si>
  <si>
    <t>Karen</t>
  </si>
  <si>
    <t xml:space="preserve"> Mackintosh</t>
  </si>
  <si>
    <t xml:space="preserve"> Murphy</t>
  </si>
  <si>
    <t xml:space="preserve"> Wynn</t>
  </si>
  <si>
    <t>Rachel</t>
  </si>
  <si>
    <t xml:space="preserve"> Platt</t>
  </si>
  <si>
    <t>Ruth</t>
  </si>
  <si>
    <t>Alison</t>
  </si>
  <si>
    <t xml:space="preserve"> Husbands</t>
  </si>
  <si>
    <t>Claire</t>
  </si>
  <si>
    <t xml:space="preserve"> Shufflebotham</t>
  </si>
  <si>
    <t>Rebecca</t>
  </si>
  <si>
    <t xml:space="preserve"> Stringer</t>
  </si>
  <si>
    <t>Beverley</t>
  </si>
  <si>
    <t xml:space="preserve"> Holding</t>
  </si>
  <si>
    <t xml:space="preserve"> Reay</t>
  </si>
  <si>
    <t>Katie</t>
  </si>
  <si>
    <t>Rowena</t>
  </si>
  <si>
    <t>Laura</t>
  </si>
  <si>
    <t>Penny</t>
  </si>
  <si>
    <t xml:space="preserve"> Trace</t>
  </si>
  <si>
    <t xml:space="preserve"> Jukes</t>
  </si>
  <si>
    <t xml:space="preserve"> Clowes</t>
  </si>
  <si>
    <t xml:space="preserve"> Graham</t>
  </si>
  <si>
    <t>Peter</t>
  </si>
  <si>
    <t>Andrew</t>
  </si>
  <si>
    <t>Calum</t>
  </si>
  <si>
    <t>Chris</t>
  </si>
  <si>
    <t>John</t>
  </si>
  <si>
    <t xml:space="preserve"> Stone</t>
  </si>
  <si>
    <t xml:space="preserve"> Sherratt</t>
  </si>
  <si>
    <t xml:space="preserve"> Eptlett</t>
  </si>
  <si>
    <t xml:space="preserve"> Kidd</t>
  </si>
  <si>
    <t xml:space="preserve"> Deakin</t>
  </si>
  <si>
    <t xml:space="preserve"> Lane</t>
  </si>
  <si>
    <t xml:space="preserve"> Lovatt</t>
  </si>
  <si>
    <t>Heidi</t>
  </si>
  <si>
    <t xml:space="preserve"> Stanway</t>
  </si>
  <si>
    <t>Robert</t>
  </si>
  <si>
    <t xml:space="preserve"> Minton</t>
  </si>
  <si>
    <t xml:space="preserve"> Jones</t>
  </si>
  <si>
    <t>Martin</t>
  </si>
  <si>
    <t xml:space="preserve"> Gibson</t>
  </si>
  <si>
    <t xml:space="preserve"> Hollies</t>
  </si>
  <si>
    <t xml:space="preserve"> Brookes</t>
  </si>
  <si>
    <t>Anna</t>
  </si>
  <si>
    <t xml:space="preserve"> Clack</t>
  </si>
  <si>
    <t>CONGLETON HALF</t>
  </si>
  <si>
    <t>Graham</t>
  </si>
  <si>
    <t xml:space="preserve"> Fisher</t>
  </si>
  <si>
    <t>Helen</t>
  </si>
  <si>
    <t xml:space="preserve"> King</t>
  </si>
  <si>
    <t>Julie</t>
  </si>
  <si>
    <t xml:space="preserve"> Harris</t>
  </si>
  <si>
    <t>Jamie</t>
  </si>
  <si>
    <t xml:space="preserve"> Adams</t>
  </si>
  <si>
    <t xml:space="preserve"> Hollins</t>
  </si>
  <si>
    <t>Tracy</t>
  </si>
  <si>
    <t>Patricia</t>
  </si>
  <si>
    <t xml:space="preserve"> Bolton</t>
  </si>
  <si>
    <t>Caroline</t>
  </si>
  <si>
    <t xml:space="preserve"> Weir</t>
  </si>
  <si>
    <t>Elizabeth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</si>
</sst>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textRotation="45"/>
    </xf>
    <xf numFmtId="0" fontId="0" fillId="0" borderId="0" xfId="0" applyAlignment="1">
      <alignment horizontal="center"/>
    </xf>
    <xf numFmtId="0" fontId="5" fillId="24" borderId="10" xfId="38" applyFont="1" applyBorder="1" applyAlignment="1">
      <alignment horizontal="center"/>
    </xf>
    <xf numFmtId="0" fontId="4" fillId="24" borderId="0" xfId="0" applyFont="1" applyFill="1" applyAlignment="1">
      <alignment/>
    </xf>
    <xf numFmtId="0" fontId="5" fillId="24" borderId="11" xfId="38" applyFont="1" applyBorder="1" applyAlignment="1">
      <alignment/>
    </xf>
    <xf numFmtId="0" fontId="5" fillId="24" borderId="10" xfId="38" applyFont="1" applyBorder="1" applyAlignment="1">
      <alignment/>
    </xf>
    <xf numFmtId="0" fontId="8" fillId="24" borderId="12" xfId="38" applyFont="1" applyBorder="1" applyAlignment="1">
      <alignment horizontal="center"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3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0" fontId="3" fillId="34" borderId="14" xfId="38" applyFont="1" applyFill="1" applyBorder="1" applyAlignment="1">
      <alignment horizontal="center" textRotation="45"/>
    </xf>
    <xf numFmtId="0" fontId="0" fillId="0" borderId="0" xfId="0" applyAlignment="1">
      <alignment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170" fontId="0" fillId="7" borderId="13" xfId="20" applyNumberFormat="1" applyBorder="1" applyAlignment="1">
      <alignment horizontal="center"/>
    </xf>
    <xf numFmtId="0" fontId="23" fillId="24" borderId="14" xfId="38" applyBorder="1" applyAlignment="1">
      <alignment horizontal="center" textRotation="45"/>
    </xf>
    <xf numFmtId="0" fontId="0" fillId="7" borderId="13" xfId="20" applyFont="1" applyBorder="1" applyAlignment="1">
      <alignment/>
    </xf>
    <xf numFmtId="0" fontId="0" fillId="7" borderId="13" xfId="2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27" width="5.57421875" style="2" customWidth="1"/>
    <col min="28" max="28" width="10.8515625" style="0" customWidth="1"/>
    <col min="29" max="29" width="10.140625" style="0" customWidth="1"/>
    <col min="30" max="30" width="8.8515625" style="0" customWidth="1"/>
    <col min="31" max="31" width="11.140625" style="0" customWidth="1"/>
  </cols>
  <sheetData>
    <row r="1" spans="1:32" s="1" customFormat="1" ht="129.75">
      <c r="A1" s="5" t="s">
        <v>0</v>
      </c>
      <c r="B1" s="6" t="s">
        <v>1</v>
      </c>
      <c r="C1" s="13" t="s">
        <v>7</v>
      </c>
      <c r="D1" s="13" t="s">
        <v>11</v>
      </c>
      <c r="E1" s="13" t="s">
        <v>2</v>
      </c>
      <c r="F1" s="13" t="s">
        <v>19</v>
      </c>
      <c r="G1" s="13" t="s">
        <v>27</v>
      </c>
      <c r="H1" s="13" t="s">
        <v>20</v>
      </c>
      <c r="I1" s="13" t="s">
        <v>12</v>
      </c>
      <c r="J1" s="13" t="s">
        <v>18</v>
      </c>
      <c r="K1" s="13" t="s">
        <v>22</v>
      </c>
      <c r="L1" s="13" t="s">
        <v>21</v>
      </c>
      <c r="M1" s="13" t="s">
        <v>23</v>
      </c>
      <c r="N1" s="13" t="s">
        <v>13</v>
      </c>
      <c r="O1" s="13" t="s">
        <v>8</v>
      </c>
      <c r="P1" s="13" t="s">
        <v>24</v>
      </c>
      <c r="Q1" s="13" t="s">
        <v>14</v>
      </c>
      <c r="R1" s="13" t="s">
        <v>15</v>
      </c>
      <c r="S1" s="13" t="s">
        <v>16</v>
      </c>
      <c r="T1" s="13" t="s">
        <v>26</v>
      </c>
      <c r="U1" s="13" t="s">
        <v>17</v>
      </c>
      <c r="V1" s="13" t="s">
        <v>97</v>
      </c>
      <c r="W1" s="13" t="s">
        <v>25</v>
      </c>
      <c r="X1" s="13" t="s">
        <v>9</v>
      </c>
      <c r="Y1" s="14" t="s">
        <v>3</v>
      </c>
      <c r="Z1" s="26" t="s">
        <v>28</v>
      </c>
      <c r="AA1" s="17" t="s">
        <v>10</v>
      </c>
      <c r="AB1" s="3" t="s">
        <v>4</v>
      </c>
      <c r="AC1" s="3" t="s">
        <v>5</v>
      </c>
      <c r="AD1" s="3" t="s">
        <v>29</v>
      </c>
      <c r="AE1" s="7" t="s">
        <v>6</v>
      </c>
      <c r="AF1" s="4"/>
    </row>
    <row r="2" spans="1:32" ht="15">
      <c r="A2" s="19" t="s">
        <v>35</v>
      </c>
      <c r="B2" s="19" t="s">
        <v>36</v>
      </c>
      <c r="C2" s="25">
        <v>69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68.47</v>
      </c>
      <c r="T2" s="25">
        <v>0</v>
      </c>
      <c r="U2" s="25">
        <v>67.74</v>
      </c>
      <c r="V2" s="25">
        <v>0</v>
      </c>
      <c r="W2" s="25">
        <v>66.63</v>
      </c>
      <c r="X2" s="25">
        <v>68.08</v>
      </c>
      <c r="Y2" s="25">
        <v>67.61</v>
      </c>
      <c r="Z2" s="25">
        <v>69.29</v>
      </c>
      <c r="AA2" s="25">
        <v>68.63</v>
      </c>
      <c r="AB2" s="8">
        <f>SUM(C2:AA2)</f>
        <v>545.45</v>
      </c>
      <c r="AC2" s="9">
        <f>SUM(LARGE(C2:AA2,{1,2,3,4,5,6}))</f>
        <v>411.21</v>
      </c>
      <c r="AD2" s="10">
        <f>COUNTIF(C2:AA2,"&gt;0")</f>
        <v>8</v>
      </c>
      <c r="AE2" s="11">
        <f>RANK(AC2,AC$2:AC$36,0)</f>
        <v>1</v>
      </c>
      <c r="AF2" s="12" t="str">
        <f>A2</f>
        <v>Simon</v>
      </c>
    </row>
    <row r="3" spans="1:32" ht="15">
      <c r="A3" s="28" t="s">
        <v>34</v>
      </c>
      <c r="B3" s="28" t="s">
        <v>43</v>
      </c>
      <c r="C3" s="25">
        <v>65.6</v>
      </c>
      <c r="D3" s="25">
        <v>59.46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58.48</v>
      </c>
      <c r="O3" s="25">
        <v>0</v>
      </c>
      <c r="P3" s="25">
        <v>0</v>
      </c>
      <c r="Q3" s="25">
        <v>0</v>
      </c>
      <c r="R3" s="25">
        <v>0</v>
      </c>
      <c r="S3" s="25">
        <v>68.02</v>
      </c>
      <c r="T3" s="25">
        <v>0</v>
      </c>
      <c r="U3" s="25">
        <v>64.19</v>
      </c>
      <c r="V3" s="25">
        <v>66.26</v>
      </c>
      <c r="W3" s="25">
        <v>0</v>
      </c>
      <c r="X3" s="25">
        <v>66.51</v>
      </c>
      <c r="Y3" s="25">
        <v>0</v>
      </c>
      <c r="Z3" s="25">
        <v>70.48</v>
      </c>
      <c r="AA3" s="25">
        <v>0</v>
      </c>
      <c r="AB3" s="20">
        <f>SUM(C3:AA3)</f>
        <v>519</v>
      </c>
      <c r="AC3" s="21">
        <f>SUM(LARGE(C3:AA3,{1,2,3,4,5,6}))</f>
        <v>401.06</v>
      </c>
      <c r="AD3" s="22">
        <f>COUNTIF(C3:AA3,"&gt;0")</f>
        <v>8</v>
      </c>
      <c r="AE3" s="23">
        <f>RANK(AC3,AC$2:AC$36,0)</f>
        <v>2</v>
      </c>
      <c r="AF3" s="24" t="str">
        <f>A3</f>
        <v>David</v>
      </c>
    </row>
    <row r="4" spans="1:32" ht="15">
      <c r="A4" s="19" t="s">
        <v>39</v>
      </c>
      <c r="B4" s="19" t="s">
        <v>40</v>
      </c>
      <c r="C4" s="25">
        <v>68.33</v>
      </c>
      <c r="D4" s="25">
        <v>64.52</v>
      </c>
      <c r="E4" s="25">
        <v>0</v>
      </c>
      <c r="F4" s="25">
        <v>0</v>
      </c>
      <c r="G4" s="25">
        <v>0</v>
      </c>
      <c r="H4" s="25">
        <v>63.19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62.77</v>
      </c>
      <c r="O4" s="25">
        <v>0</v>
      </c>
      <c r="P4" s="25">
        <v>0</v>
      </c>
      <c r="Q4" s="25">
        <v>0</v>
      </c>
      <c r="R4" s="25">
        <v>0</v>
      </c>
      <c r="S4" s="25">
        <v>67.83</v>
      </c>
      <c r="T4" s="25">
        <v>0</v>
      </c>
      <c r="U4" s="25">
        <v>62.27</v>
      </c>
      <c r="V4" s="25">
        <v>0</v>
      </c>
      <c r="W4" s="25">
        <v>65.68</v>
      </c>
      <c r="X4" s="25">
        <v>0</v>
      </c>
      <c r="Y4" s="25">
        <v>67.59</v>
      </c>
      <c r="Z4" s="25">
        <v>0</v>
      </c>
      <c r="AA4" s="25">
        <v>0</v>
      </c>
      <c r="AB4" s="20">
        <f>SUM(C4:AA4)</f>
        <v>522.18</v>
      </c>
      <c r="AC4" s="21">
        <f>SUM(LARGE(C4:AA4,{1,2,3,4,5,6}))</f>
        <v>397.14</v>
      </c>
      <c r="AD4" s="22">
        <f>COUNTIF(C4:AA4,"&gt;0")</f>
        <v>8</v>
      </c>
      <c r="AE4" s="23">
        <f>RANK(AC4,AC$2:AC$36,0)</f>
        <v>3</v>
      </c>
      <c r="AF4" s="24" t="str">
        <f>A4</f>
        <v>Darren</v>
      </c>
    </row>
    <row r="5" spans="1:32" ht="15">
      <c r="A5" s="19" t="s">
        <v>88</v>
      </c>
      <c r="B5" s="19" t="s">
        <v>89</v>
      </c>
      <c r="C5" s="25">
        <v>0</v>
      </c>
      <c r="D5" s="25">
        <v>0</v>
      </c>
      <c r="E5" s="25">
        <v>0</v>
      </c>
      <c r="F5" s="25">
        <v>0</v>
      </c>
      <c r="G5" s="25">
        <v>48.07</v>
      </c>
      <c r="H5" s="25">
        <v>57.89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58.67</v>
      </c>
      <c r="O5" s="25">
        <v>0</v>
      </c>
      <c r="P5" s="25">
        <v>0</v>
      </c>
      <c r="Q5" s="25">
        <v>0</v>
      </c>
      <c r="R5" s="25">
        <v>61.83</v>
      </c>
      <c r="S5" s="25">
        <v>0</v>
      </c>
      <c r="T5" s="25">
        <v>0</v>
      </c>
      <c r="U5" s="25">
        <v>56.51</v>
      </c>
      <c r="V5" s="25">
        <v>63.39</v>
      </c>
      <c r="W5" s="25">
        <v>0</v>
      </c>
      <c r="X5" s="25">
        <v>64.26</v>
      </c>
      <c r="Y5" s="25">
        <v>0</v>
      </c>
      <c r="Z5" s="25">
        <v>66.16</v>
      </c>
      <c r="AA5" s="25">
        <v>0</v>
      </c>
      <c r="AB5" s="20">
        <f>SUM(C5:AA5)</f>
        <v>476.78</v>
      </c>
      <c r="AC5" s="21">
        <f>SUM(LARGE(C5:AA5,{1,2,3,4,5,6}))</f>
        <v>372.2</v>
      </c>
      <c r="AD5" s="22">
        <f>COUNTIF(C5:AA5,"&gt;0")</f>
        <v>8</v>
      </c>
      <c r="AE5" s="23">
        <f>RANK(AC5,AC$2:AC$36,0)</f>
        <v>4</v>
      </c>
      <c r="AF5" s="24" t="str">
        <f>A5</f>
        <v>Robert</v>
      </c>
    </row>
    <row r="6" spans="1:32" ht="15">
      <c r="A6" s="19" t="s">
        <v>74</v>
      </c>
      <c r="B6" s="19" t="s">
        <v>80</v>
      </c>
      <c r="C6" s="25">
        <v>0</v>
      </c>
      <c r="D6" s="25">
        <v>56.59</v>
      </c>
      <c r="E6" s="25">
        <v>0</v>
      </c>
      <c r="F6" s="25">
        <v>0</v>
      </c>
      <c r="G6" s="25">
        <v>0</v>
      </c>
      <c r="H6" s="25">
        <v>55.89</v>
      </c>
      <c r="I6" s="25">
        <v>0</v>
      </c>
      <c r="J6" s="25">
        <v>0</v>
      </c>
      <c r="K6" s="25">
        <v>59.28</v>
      </c>
      <c r="L6" s="25">
        <v>0</v>
      </c>
      <c r="M6" s="25">
        <v>59.45</v>
      </c>
      <c r="N6" s="25">
        <v>57.06</v>
      </c>
      <c r="O6" s="25">
        <v>0</v>
      </c>
      <c r="P6" s="25">
        <v>58.67</v>
      </c>
      <c r="Q6" s="25">
        <v>0</v>
      </c>
      <c r="R6" s="25">
        <v>60.16</v>
      </c>
      <c r="S6" s="25">
        <v>0</v>
      </c>
      <c r="T6" s="25">
        <v>61.28</v>
      </c>
      <c r="U6" s="25">
        <v>57.18</v>
      </c>
      <c r="V6" s="25">
        <v>59.57</v>
      </c>
      <c r="W6" s="25">
        <v>60.44</v>
      </c>
      <c r="X6" s="25">
        <v>61.56</v>
      </c>
      <c r="Y6" s="25">
        <v>60.22</v>
      </c>
      <c r="Z6" s="25">
        <v>62.41</v>
      </c>
      <c r="AA6" s="25">
        <v>0</v>
      </c>
      <c r="AB6" s="20">
        <f>SUM(C6:AA6)</f>
        <v>829.7599999999999</v>
      </c>
      <c r="AC6" s="21">
        <f>SUM(LARGE(C6:AA6,{1,2,3,4,5,6}))</f>
        <v>366.06999999999994</v>
      </c>
      <c r="AD6" s="22">
        <f>COUNTIF(C6:AA6,"&gt;0")</f>
        <v>14</v>
      </c>
      <c r="AE6" s="23">
        <f>RANK(AC6,AC$2:AC$36,0)</f>
        <v>5</v>
      </c>
      <c r="AF6" s="24" t="str">
        <f>A6</f>
        <v>Peter</v>
      </c>
    </row>
    <row r="7" spans="1:32" ht="15">
      <c r="A7" s="19" t="s">
        <v>32</v>
      </c>
      <c r="B7" s="19" t="s">
        <v>33</v>
      </c>
      <c r="C7" s="25">
        <v>53.59</v>
      </c>
      <c r="D7" s="25">
        <v>0</v>
      </c>
      <c r="E7" s="25">
        <v>0</v>
      </c>
      <c r="F7" s="25">
        <v>48.25</v>
      </c>
      <c r="G7" s="25">
        <v>0</v>
      </c>
      <c r="H7" s="25">
        <v>42.29</v>
      </c>
      <c r="I7" s="25">
        <v>0</v>
      </c>
      <c r="J7" s="25">
        <v>0</v>
      </c>
      <c r="K7" s="25">
        <v>50.46</v>
      </c>
      <c r="L7" s="25">
        <v>0</v>
      </c>
      <c r="M7" s="25">
        <v>0</v>
      </c>
      <c r="N7" s="25">
        <v>44.39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46.22</v>
      </c>
      <c r="V7" s="25">
        <v>48.95</v>
      </c>
      <c r="W7" s="25">
        <v>0</v>
      </c>
      <c r="X7" s="25">
        <v>0</v>
      </c>
      <c r="Y7" s="25">
        <v>0</v>
      </c>
      <c r="Z7" s="25">
        <v>48.74</v>
      </c>
      <c r="AA7" s="25">
        <v>0</v>
      </c>
      <c r="AB7" s="20">
        <f>SUM(C7:AA7)</f>
        <v>382.89000000000004</v>
      </c>
      <c r="AC7" s="21">
        <f>SUM(LARGE(C7:AA7,{1,2,3,4,5,6}))</f>
        <v>296.21000000000004</v>
      </c>
      <c r="AD7" s="22">
        <f>COUNTIF(C7:AA7,"&gt;0")</f>
        <v>8</v>
      </c>
      <c r="AE7" s="23">
        <f>RANK(AC7,AC$2:AC$36,0)</f>
        <v>6</v>
      </c>
      <c r="AF7" s="24" t="str">
        <f>A7</f>
        <v>Ian</v>
      </c>
    </row>
    <row r="8" spans="1:32" ht="15">
      <c r="A8" s="28" t="s">
        <v>98</v>
      </c>
      <c r="B8" s="28" t="s">
        <v>99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53.47</v>
      </c>
      <c r="V8" s="25">
        <v>54.46</v>
      </c>
      <c r="W8" s="25">
        <v>0</v>
      </c>
      <c r="X8" s="25">
        <v>55.56</v>
      </c>
      <c r="Y8" s="25">
        <v>54.39</v>
      </c>
      <c r="Z8" s="25">
        <v>55.6</v>
      </c>
      <c r="AA8" s="25">
        <v>0</v>
      </c>
      <c r="AB8" s="20">
        <f>SUM(C8:AA8)</f>
        <v>273.48</v>
      </c>
      <c r="AC8" s="21">
        <f>SUM(LARGE(C8:AA8,{1,2,3,4,5,6}))</f>
        <v>273.48</v>
      </c>
      <c r="AD8" s="22">
        <f>COUNTIF(C8:AA8,"&gt;0")</f>
        <v>5</v>
      </c>
      <c r="AE8" s="23">
        <f>RANK(AC8,AC$2:AC$36,0)</f>
        <v>7</v>
      </c>
      <c r="AF8" s="24" t="str">
        <f>A8</f>
        <v>Graham</v>
      </c>
    </row>
    <row r="9" spans="1:32" ht="15">
      <c r="A9" s="19" t="s">
        <v>30</v>
      </c>
      <c r="B9" s="19" t="s">
        <v>31</v>
      </c>
      <c r="C9" s="25">
        <v>62.26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67.2</v>
      </c>
      <c r="P9" s="25">
        <v>0</v>
      </c>
      <c r="Q9" s="25">
        <v>0</v>
      </c>
      <c r="R9" s="25">
        <v>68.37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0">
        <f>SUM(C9:AA9)</f>
        <v>197.83</v>
      </c>
      <c r="AC9" s="21">
        <f>SUM(LARGE(C9:AA9,{1,2,3,4,5,6}))</f>
        <v>197.82999999999998</v>
      </c>
      <c r="AD9" s="22">
        <f>COUNTIF(C9:AA9,"&gt;0")</f>
        <v>3</v>
      </c>
      <c r="AE9" s="23">
        <f>RANK(AC9,AC$2:AC$36,0)</f>
        <v>8</v>
      </c>
      <c r="AF9" s="24" t="str">
        <f>A9</f>
        <v>Jon</v>
      </c>
    </row>
    <row r="10" spans="1:32" ht="15">
      <c r="A10" s="19" t="s">
        <v>91</v>
      </c>
      <c r="B10" s="19" t="s">
        <v>92</v>
      </c>
      <c r="C10" s="25">
        <v>58.51</v>
      </c>
      <c r="D10" s="25">
        <v>0</v>
      </c>
      <c r="E10" s="25">
        <v>0</v>
      </c>
      <c r="F10" s="25">
        <v>54.52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59.98</v>
      </c>
      <c r="AA10" s="25">
        <v>0</v>
      </c>
      <c r="AB10" s="20">
        <f>SUM(C10:AA10)</f>
        <v>173.01</v>
      </c>
      <c r="AC10" s="21">
        <f>SUM(LARGE(C10:AA10,{1,2,3,4,5,6}))</f>
        <v>173.01</v>
      </c>
      <c r="AD10" s="22">
        <f>COUNTIF(C10:AA10,"&gt;0")</f>
        <v>3</v>
      </c>
      <c r="AE10" s="23">
        <f>RANK(AC10,AC$2:AC$36,0)</f>
        <v>9</v>
      </c>
      <c r="AF10" s="24" t="str">
        <f>A10</f>
        <v>Martin</v>
      </c>
    </row>
    <row r="11" spans="1:32" ht="15">
      <c r="A11" s="28" t="s">
        <v>37</v>
      </c>
      <c r="B11" s="28" t="s">
        <v>38</v>
      </c>
      <c r="C11" s="25">
        <v>68.2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63.52</v>
      </c>
      <c r="Y11" s="25">
        <v>0</v>
      </c>
      <c r="Z11" s="25">
        <v>0</v>
      </c>
      <c r="AA11" s="25">
        <v>0</v>
      </c>
      <c r="AB11" s="20">
        <f>SUM(C11:AA11)</f>
        <v>131.72</v>
      </c>
      <c r="AC11" s="21">
        <f>SUM(LARGE(C11:AA11,{1,2,3,4,5,6}))</f>
        <v>131.72</v>
      </c>
      <c r="AD11" s="22">
        <f>COUNTIF(C11:AA11,"&gt;0")</f>
        <v>2</v>
      </c>
      <c r="AE11" s="23">
        <f>RANK(AC11,AC$2:AC$36,0)</f>
        <v>10</v>
      </c>
      <c r="AF11" s="24" t="str">
        <f>A11</f>
        <v>Kevin</v>
      </c>
    </row>
    <row r="12" spans="1:32" ht="15">
      <c r="A12" s="28" t="s">
        <v>41</v>
      </c>
      <c r="B12" s="28" t="s">
        <v>42</v>
      </c>
      <c r="C12" s="25">
        <v>65.12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64.8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0">
        <f>SUM(C12:AA12)</f>
        <v>129.92000000000002</v>
      </c>
      <c r="AC12" s="21">
        <f>SUM(LARGE(C12:AA12,{1,2,3,4,5,6}))</f>
        <v>129.92000000000002</v>
      </c>
      <c r="AD12" s="22">
        <f>COUNTIF(C12:AA12,"&gt;0")</f>
        <v>2</v>
      </c>
      <c r="AE12" s="23">
        <f>RANK(AC12,AC$2:AC$36,0)</f>
        <v>11</v>
      </c>
      <c r="AF12" s="24" t="str">
        <f>A12</f>
        <v>Steve</v>
      </c>
    </row>
    <row r="13" spans="1:32" ht="15">
      <c r="A13" s="28" t="s">
        <v>75</v>
      </c>
      <c r="B13" s="28" t="s">
        <v>81</v>
      </c>
      <c r="C13" s="25">
        <v>0</v>
      </c>
      <c r="D13" s="25">
        <v>51.69</v>
      </c>
      <c r="E13" s="25">
        <v>0</v>
      </c>
      <c r="F13" s="25">
        <v>0</v>
      </c>
      <c r="G13" s="25">
        <v>0</v>
      </c>
      <c r="H13" s="25">
        <v>51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0">
        <f>SUM(C13:AA13)</f>
        <v>102.69</v>
      </c>
      <c r="AC13" s="21">
        <f>SUM(LARGE(C13:AA13,{1,2,3,4,5,6}))</f>
        <v>102.69</v>
      </c>
      <c r="AD13" s="22">
        <f>COUNTIF(C13:AA13,"&gt;0")</f>
        <v>2</v>
      </c>
      <c r="AE13" s="23">
        <f>RANK(AC13,AC$2:AC$36,0)</f>
        <v>12</v>
      </c>
      <c r="AF13" s="24" t="str">
        <f>A13</f>
        <v>Andrew</v>
      </c>
    </row>
    <row r="14" spans="1:32" ht="15">
      <c r="A14" s="28" t="s">
        <v>104</v>
      </c>
      <c r="B14" s="28" t="s">
        <v>105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49.49</v>
      </c>
      <c r="V14" s="25">
        <v>50.74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0">
        <f>SUM(C14:AA14)</f>
        <v>100.23</v>
      </c>
      <c r="AC14" s="21">
        <f>SUM(LARGE(C14:AA14,{1,2,3,4,5,6}))</f>
        <v>100.23</v>
      </c>
      <c r="AD14" s="22">
        <f>COUNTIF(C14:AA14,"&gt;0")</f>
        <v>2</v>
      </c>
      <c r="AE14" s="23">
        <f>RANK(AC14,AC$2:AC$36,0)</f>
        <v>13</v>
      </c>
      <c r="AF14" s="24" t="str">
        <f>A14</f>
        <v>Jamie</v>
      </c>
    </row>
    <row r="15" spans="1:32" ht="15">
      <c r="A15" s="19" t="s">
        <v>41</v>
      </c>
      <c r="B15" s="19" t="s">
        <v>90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70.16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0">
        <f>SUM(C15:AA15)</f>
        <v>70.16</v>
      </c>
      <c r="AC15" s="21">
        <f>SUM(LARGE(C15:AA15,{1,2,3,4,5,6}))</f>
        <v>70.16</v>
      </c>
      <c r="AD15" s="22">
        <f>COUNTIF(C15:AA15,"&gt;0")</f>
        <v>1</v>
      </c>
      <c r="AE15" s="23">
        <f>RANK(AC15,AC$2:AC$36,0)</f>
        <v>14</v>
      </c>
      <c r="AF15" s="24" t="str">
        <f>A15</f>
        <v>Steve</v>
      </c>
    </row>
    <row r="16" spans="1:32" ht="15">
      <c r="A16" s="19" t="s">
        <v>77</v>
      </c>
      <c r="B16" s="19" t="s">
        <v>84</v>
      </c>
      <c r="C16" s="25">
        <v>0</v>
      </c>
      <c r="D16" s="25">
        <v>62.98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0">
        <f>SUM(C16:AA16)</f>
        <v>62.98</v>
      </c>
      <c r="AC16" s="21">
        <f>SUM(LARGE(C16:AA16,{1,2,3,4,5,6}))</f>
        <v>62.98</v>
      </c>
      <c r="AD16" s="22">
        <f>COUNTIF(C16:AA16,"&gt;0")</f>
        <v>1</v>
      </c>
      <c r="AE16" s="23">
        <f>RANK(AC16,AC$2:AC$36,0)</f>
        <v>15</v>
      </c>
      <c r="AF16" s="24" t="str">
        <f>A16</f>
        <v>Chris</v>
      </c>
    </row>
    <row r="17" spans="1:32" ht="15">
      <c r="A17" s="28" t="s">
        <v>75</v>
      </c>
      <c r="B17" s="28" t="s">
        <v>93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53.52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0">
        <f>SUM(C17:AA17)</f>
        <v>53.52</v>
      </c>
      <c r="AC17" s="21">
        <f>SUM(LARGE(C17:AA17,{1,2,3,4,5,6}))</f>
        <v>53.52</v>
      </c>
      <c r="AD17" s="22">
        <f>COUNTIF(C17:AA17,"&gt;0")</f>
        <v>1</v>
      </c>
      <c r="AE17" s="23">
        <f>RANK(AC17,AC$2:AC$36,0)</f>
        <v>16</v>
      </c>
      <c r="AF17" s="24" t="str">
        <f>A17</f>
        <v>Andrew</v>
      </c>
    </row>
    <row r="18" spans="1:32" ht="15">
      <c r="A18" s="19" t="s">
        <v>77</v>
      </c>
      <c r="B18" s="19" t="s">
        <v>83</v>
      </c>
      <c r="C18" s="25">
        <v>0</v>
      </c>
      <c r="D18" s="25">
        <v>52.63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0">
        <f>SUM(C18:AA18)</f>
        <v>52.63</v>
      </c>
      <c r="AC18" s="21">
        <f>SUM(LARGE(C18:AA18,{1,2,3,4,5,6}))</f>
        <v>52.63</v>
      </c>
      <c r="AD18" s="22">
        <f>COUNTIF(C18:AA18,"&gt;0")</f>
        <v>1</v>
      </c>
      <c r="AE18" s="23">
        <f>RANK(AC18,AC$2:AC$36,0)</f>
        <v>17</v>
      </c>
      <c r="AF18" s="24" t="str">
        <f>A18</f>
        <v>Chris</v>
      </c>
    </row>
    <row r="19" spans="1:32" ht="15">
      <c r="A19" s="28" t="s">
        <v>76</v>
      </c>
      <c r="B19" s="28" t="s">
        <v>82</v>
      </c>
      <c r="C19" s="25">
        <v>0</v>
      </c>
      <c r="D19" s="25">
        <v>52.5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0">
        <f>SUM(C19:AA19)</f>
        <v>52.5</v>
      </c>
      <c r="AC19" s="21">
        <f>SUM(LARGE(C19:AA19,{1,2,3,4,5,6}))</f>
        <v>52.5</v>
      </c>
      <c r="AD19" s="22">
        <f>COUNTIF(C19:AA19,"&gt;0")</f>
        <v>1</v>
      </c>
      <c r="AE19" s="23">
        <f>RANK(AC19,AC$2:AC$36,0)</f>
        <v>18</v>
      </c>
      <c r="AF19" s="24" t="str">
        <f>A19</f>
        <v>Calum</v>
      </c>
    </row>
    <row r="20" spans="1:32" ht="15">
      <c r="A20" s="19" t="s">
        <v>37</v>
      </c>
      <c r="B20" s="19" t="s">
        <v>79</v>
      </c>
      <c r="C20" s="25">
        <v>0</v>
      </c>
      <c r="D20" s="25">
        <v>50.81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0">
        <f>SUM(C20:AA20)</f>
        <v>50.81</v>
      </c>
      <c r="AC20" s="21">
        <f>SUM(LARGE(C20:AA20,{1,2,3,4,5,6}))</f>
        <v>50.81</v>
      </c>
      <c r="AD20" s="22">
        <f>COUNTIF(C20:AA20,"&gt;0")</f>
        <v>1</v>
      </c>
      <c r="AE20" s="23">
        <f>RANK(AC20,AC$2:AC$36,0)</f>
        <v>19</v>
      </c>
      <c r="AF20" s="24" t="str">
        <f>A20</f>
        <v>Kevin</v>
      </c>
    </row>
    <row r="21" spans="1:32" s="18" customFormat="1" ht="15">
      <c r="A21" s="19" t="s">
        <v>78</v>
      </c>
      <c r="B21" s="19" t="s">
        <v>85</v>
      </c>
      <c r="C21" s="25">
        <v>0</v>
      </c>
      <c r="D21" s="25">
        <v>46.63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0">
        <f>SUM(C21:AA21)</f>
        <v>46.63</v>
      </c>
      <c r="AC21" s="21">
        <f>SUM(LARGE(C21:AA21,{1,2,3,4,5,6}))</f>
        <v>46.63</v>
      </c>
      <c r="AD21" s="22">
        <f>COUNTIF(C21:AA21,"&gt;0")</f>
        <v>1</v>
      </c>
      <c r="AE21" s="23">
        <f>RANK(AC21,AC$2:AC$36,0)</f>
        <v>20</v>
      </c>
      <c r="AF21" s="24" t="str">
        <f>A21</f>
        <v>John</v>
      </c>
    </row>
    <row r="22" spans="1:32" s="18" customFormat="1" ht="15">
      <c r="A22" s="19"/>
      <c r="B22" s="19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0">
        <f>SUM(C22:AA22)</f>
        <v>0</v>
      </c>
      <c r="AC22" s="21">
        <f>SUM(LARGE(C22:AA22,{1,2,3,4,5,6}))</f>
        <v>0</v>
      </c>
      <c r="AD22" s="22">
        <f>COUNTIF(C22:AA22,"&gt;0")</f>
        <v>0</v>
      </c>
      <c r="AE22" s="23">
        <f>RANK(AC22,AC$2:AC$36,0)</f>
        <v>21</v>
      </c>
      <c r="AF22" s="24">
        <f>A22</f>
        <v>0</v>
      </c>
    </row>
    <row r="23" spans="1:32" s="18" customFormat="1" ht="15">
      <c r="A23" s="19"/>
      <c r="B23" s="19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0">
        <f>SUM(C23:AA23)</f>
        <v>0</v>
      </c>
      <c r="AC23" s="21">
        <f>SUM(LARGE(C23:AA23,{1,2,3,4,5,6}))</f>
        <v>0</v>
      </c>
      <c r="AD23" s="22">
        <f>COUNTIF(C23:AA23,"&gt;0")</f>
        <v>0</v>
      </c>
      <c r="AE23" s="23">
        <f>RANK(AC23,AC$2:AC$36,0)</f>
        <v>21</v>
      </c>
      <c r="AF23" s="24">
        <f>A23</f>
        <v>0</v>
      </c>
    </row>
    <row r="24" spans="1:32" s="18" customFormat="1" ht="15">
      <c r="A24" s="27"/>
      <c r="B24" s="27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0">
        <f>SUM(C24:AA24)</f>
        <v>0</v>
      </c>
      <c r="AC24" s="21">
        <f>SUM(LARGE(C24:AA24,{1,2,3,4,5,6}))</f>
        <v>0</v>
      </c>
      <c r="AD24" s="22">
        <f>COUNTIF(C24:AA24,"&gt;0")</f>
        <v>0</v>
      </c>
      <c r="AE24" s="23">
        <f>RANK(AC24,AC$2:AC$36,0)</f>
        <v>21</v>
      </c>
      <c r="AF24" s="24">
        <f>A24</f>
        <v>0</v>
      </c>
    </row>
    <row r="25" spans="1:32" ht="15">
      <c r="A25" s="19"/>
      <c r="B25" s="19"/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0">
        <f>SUM(C25:AA25)</f>
        <v>0</v>
      </c>
      <c r="AC25" s="21">
        <f>SUM(LARGE(C25:AA25,{1,2,3,4,5,6}))</f>
        <v>0</v>
      </c>
      <c r="AD25" s="22">
        <f>COUNTIF(C25:AA25,"&gt;0")</f>
        <v>0</v>
      </c>
      <c r="AE25" s="23">
        <f>RANK(AC25,AC$2:AC$36,0)</f>
        <v>21</v>
      </c>
      <c r="AF25" s="24">
        <f>A25</f>
        <v>0</v>
      </c>
    </row>
    <row r="26" spans="1:32" ht="15">
      <c r="A26" s="19"/>
      <c r="B26" s="19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0">
        <f>SUM(C26:AA26)</f>
        <v>0</v>
      </c>
      <c r="AC26" s="21">
        <f>SUM(LARGE(C26:AA26,{1,2,3,4,5,6}))</f>
        <v>0</v>
      </c>
      <c r="AD26" s="22">
        <f>COUNTIF(C26:AA26,"&gt;0")</f>
        <v>0</v>
      </c>
      <c r="AE26" s="23">
        <f>RANK(AC26,AC$2:AC$36,0)</f>
        <v>21</v>
      </c>
      <c r="AF26" s="24">
        <f>A26</f>
        <v>0</v>
      </c>
    </row>
    <row r="27" spans="1:32" ht="15">
      <c r="A27" s="19"/>
      <c r="B27" s="19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0">
        <f>SUM(C27:AA27)</f>
        <v>0</v>
      </c>
      <c r="AC27" s="21">
        <f>SUM(LARGE(C27:AA27,{1,2,3,4,5,6}))</f>
        <v>0</v>
      </c>
      <c r="AD27" s="22">
        <f>COUNTIF(C27:AA27,"&gt;0")</f>
        <v>0</v>
      </c>
      <c r="AE27" s="23">
        <f>RANK(AC27,AC$2:AC$36,0)</f>
        <v>21</v>
      </c>
      <c r="AF27" s="24">
        <f>A27</f>
        <v>0</v>
      </c>
    </row>
    <row r="28" spans="1:32" ht="15">
      <c r="A28" s="19"/>
      <c r="B28" s="19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0">
        <f>SUM(C28:AA28)</f>
        <v>0</v>
      </c>
      <c r="AC28" s="21">
        <f>SUM(LARGE(C28:AA28,{1,2,3,4,5,6}))</f>
        <v>0</v>
      </c>
      <c r="AD28" s="22">
        <f>COUNTIF(C28:AA28,"&gt;0")</f>
        <v>0</v>
      </c>
      <c r="AE28" s="23">
        <f>RANK(AC28,AC$2:AC$36,0)</f>
        <v>21</v>
      </c>
      <c r="AF28" s="24">
        <f>A28</f>
        <v>0</v>
      </c>
    </row>
    <row r="29" spans="1:32" ht="15">
      <c r="A29" s="27"/>
      <c r="B29" s="27"/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0">
        <f>SUM(C29:AA29)</f>
        <v>0</v>
      </c>
      <c r="AC29" s="21">
        <f>SUM(LARGE(C29:AA29,{1,2,3,4,5,6}))</f>
        <v>0</v>
      </c>
      <c r="AD29" s="22">
        <f>COUNTIF(C29:AA29,"&gt;0")</f>
        <v>0</v>
      </c>
      <c r="AE29" s="23">
        <f>RANK(AC29,AC$2:AC$36,0)</f>
        <v>21</v>
      </c>
      <c r="AF29" s="24">
        <f>A29</f>
        <v>0</v>
      </c>
    </row>
    <row r="30" spans="1:32" ht="15">
      <c r="A30" s="27"/>
      <c r="B30" s="27"/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0">
        <f>SUM(C30:AA30)</f>
        <v>0</v>
      </c>
      <c r="AC30" s="21">
        <f>SUM(LARGE(C30:AA30,{1,2,3,4,5,6}))</f>
        <v>0</v>
      </c>
      <c r="AD30" s="22">
        <f>COUNTIF(C30:AA30,"&gt;0")</f>
        <v>0</v>
      </c>
      <c r="AE30" s="23">
        <f>RANK(AC30,AC$2:AC$36,0)</f>
        <v>21</v>
      </c>
      <c r="AF30" s="24">
        <f>A30</f>
        <v>0</v>
      </c>
    </row>
    <row r="31" spans="1:32" ht="15">
      <c r="A31" s="27"/>
      <c r="B31" s="27"/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0">
        <f>SUM(C31:AA31)</f>
        <v>0</v>
      </c>
      <c r="AC31" s="21">
        <f>SUM(LARGE(C31:AA31,{1,2,3,4,5,6}))</f>
        <v>0</v>
      </c>
      <c r="AD31" s="22">
        <f>COUNTIF(C31:AA31,"&gt;0")</f>
        <v>0</v>
      </c>
      <c r="AE31" s="23">
        <f>RANK(AC31,AC$2:AC$36,0)</f>
        <v>21</v>
      </c>
      <c r="AF31" s="24">
        <f>A31</f>
        <v>0</v>
      </c>
    </row>
    <row r="32" spans="1:32" ht="15">
      <c r="A32" s="27"/>
      <c r="B32" s="27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0">
        <f>SUM(C32:AA32)</f>
        <v>0</v>
      </c>
      <c r="AC32" s="21">
        <f>SUM(LARGE(C32:AA32,{1,2,3,4,5,6}))</f>
        <v>0</v>
      </c>
      <c r="AD32" s="22">
        <f>COUNTIF(C32:AA32,"&gt;0")</f>
        <v>0</v>
      </c>
      <c r="AE32" s="23">
        <f>RANK(AC32,AC$2:AC$36,0)</f>
        <v>21</v>
      </c>
      <c r="AF32" s="24">
        <f>A32</f>
        <v>0</v>
      </c>
    </row>
    <row r="33" spans="1:32" ht="15">
      <c r="A33" s="27"/>
      <c r="B33" s="27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0">
        <f>SUM(C33:AA33)</f>
        <v>0</v>
      </c>
      <c r="AC33" s="21">
        <f>SUM(LARGE(C33:AA33,{1,2,3,4,5,6}))</f>
        <v>0</v>
      </c>
      <c r="AD33" s="22">
        <f>COUNTIF(C33:AA33,"&gt;0")</f>
        <v>0</v>
      </c>
      <c r="AE33" s="23">
        <f>RANK(AC33,AC$2:AC$36,0)</f>
        <v>21</v>
      </c>
      <c r="AF33" s="24">
        <f>A33</f>
        <v>0</v>
      </c>
    </row>
    <row r="34" spans="1:32" ht="15">
      <c r="A34" s="27"/>
      <c r="B34" s="27"/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0">
        <f>SUM(C34:AA34)</f>
        <v>0</v>
      </c>
      <c r="AC34" s="21">
        <f>SUM(LARGE(C34:AA34,{1,2,3,4,5,6}))</f>
        <v>0</v>
      </c>
      <c r="AD34" s="22">
        <f>COUNTIF(C34:AA34,"&gt;0")</f>
        <v>0</v>
      </c>
      <c r="AE34" s="23">
        <f>RANK(AC34,AC$2:AC$36,0)</f>
        <v>21</v>
      </c>
      <c r="AF34" s="24">
        <f>A34</f>
        <v>0</v>
      </c>
    </row>
    <row r="35" spans="1:32" ht="15">
      <c r="A35" s="27"/>
      <c r="B35" s="27"/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0">
        <f>SUM(C35:AA35)</f>
        <v>0</v>
      </c>
      <c r="AC35" s="21">
        <f>SUM(LARGE(C35:AA35,{1,2,3,4,5,6}))</f>
        <v>0</v>
      </c>
      <c r="AD35" s="22">
        <f>COUNTIF(C35:AA35,"&gt;0")</f>
        <v>0</v>
      </c>
      <c r="AE35" s="23">
        <f>RANK(AC35,AC$2:AC$36,0)</f>
        <v>21</v>
      </c>
      <c r="AF35" s="24">
        <f>A35</f>
        <v>0</v>
      </c>
    </row>
    <row r="36" spans="1:32" ht="15">
      <c r="A36" s="27"/>
      <c r="B36" s="27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0">
        <f>SUM(C36:AA36)</f>
        <v>0</v>
      </c>
      <c r="AC36" s="21">
        <f>SUM(LARGE(C36:AA36,{1,2,3,4,5,6}))</f>
        <v>0</v>
      </c>
      <c r="AD36" s="22">
        <f>COUNTIF(C36:AA36,"&gt;0")</f>
        <v>0</v>
      </c>
      <c r="AE36" s="23">
        <f>RANK(AC36,AC$2:AC$36,0)</f>
        <v>21</v>
      </c>
      <c r="AF36" s="24">
        <f>A36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27" width="5.57421875" style="2" customWidth="1"/>
    <col min="28" max="28" width="10.8515625" style="0" customWidth="1"/>
    <col min="29" max="29" width="10.140625" style="0" customWidth="1"/>
    <col min="30" max="30" width="8.8515625" style="0" customWidth="1"/>
    <col min="31" max="31" width="11.140625" style="0" customWidth="1"/>
    <col min="32" max="32" width="10.00390625" style="0" bestFit="1" customWidth="1"/>
  </cols>
  <sheetData>
    <row r="1" spans="1:32" s="1" customFormat="1" ht="129.75">
      <c r="A1" s="5" t="s">
        <v>0</v>
      </c>
      <c r="B1" s="6" t="s">
        <v>1</v>
      </c>
      <c r="C1" s="13" t="s">
        <v>7</v>
      </c>
      <c r="D1" s="13" t="s">
        <v>11</v>
      </c>
      <c r="E1" s="13" t="s">
        <v>2</v>
      </c>
      <c r="F1" s="13" t="s">
        <v>19</v>
      </c>
      <c r="G1" s="13" t="s">
        <v>27</v>
      </c>
      <c r="H1" s="13" t="s">
        <v>20</v>
      </c>
      <c r="I1" s="13" t="s">
        <v>12</v>
      </c>
      <c r="J1" s="13" t="s">
        <v>18</v>
      </c>
      <c r="K1" s="13" t="s">
        <v>22</v>
      </c>
      <c r="L1" s="13" t="s">
        <v>21</v>
      </c>
      <c r="M1" s="13" t="s">
        <v>23</v>
      </c>
      <c r="N1" s="13" t="s">
        <v>13</v>
      </c>
      <c r="O1" s="13" t="s">
        <v>8</v>
      </c>
      <c r="P1" s="13" t="s">
        <v>24</v>
      </c>
      <c r="Q1" s="13" t="s">
        <v>14</v>
      </c>
      <c r="R1" s="13" t="s">
        <v>15</v>
      </c>
      <c r="S1" s="13" t="s">
        <v>16</v>
      </c>
      <c r="T1" s="13" t="s">
        <v>26</v>
      </c>
      <c r="U1" s="13" t="s">
        <v>17</v>
      </c>
      <c r="V1" s="13" t="s">
        <v>97</v>
      </c>
      <c r="W1" s="13" t="s">
        <v>25</v>
      </c>
      <c r="X1" s="13" t="s">
        <v>9</v>
      </c>
      <c r="Y1" s="14" t="s">
        <v>3</v>
      </c>
      <c r="Z1" s="26" t="s">
        <v>28</v>
      </c>
      <c r="AA1" s="17" t="s">
        <v>10</v>
      </c>
      <c r="AB1" s="3" t="s">
        <v>4</v>
      </c>
      <c r="AC1" s="3" t="s">
        <v>5</v>
      </c>
      <c r="AD1" s="3" t="s">
        <v>29</v>
      </c>
      <c r="AE1" s="7" t="s">
        <v>6</v>
      </c>
      <c r="AF1" s="4"/>
    </row>
    <row r="2" spans="1:32" ht="15">
      <c r="A2" s="28" t="s">
        <v>45</v>
      </c>
      <c r="B2" s="28" t="s">
        <v>46</v>
      </c>
      <c r="C2" s="16">
        <v>85.29</v>
      </c>
      <c r="D2" s="16">
        <v>0</v>
      </c>
      <c r="E2" s="16">
        <v>0</v>
      </c>
      <c r="F2" s="16">
        <v>0</v>
      </c>
      <c r="G2" s="16">
        <v>0</v>
      </c>
      <c r="H2" s="16">
        <v>83.38</v>
      </c>
      <c r="I2" s="16">
        <v>87.68</v>
      </c>
      <c r="J2" s="16">
        <v>0</v>
      </c>
      <c r="K2" s="16">
        <v>0</v>
      </c>
      <c r="L2" s="16">
        <v>0</v>
      </c>
      <c r="M2" s="16">
        <v>86.32</v>
      </c>
      <c r="N2" s="16">
        <v>83.35</v>
      </c>
      <c r="O2" s="16">
        <v>0</v>
      </c>
      <c r="P2" s="16">
        <v>80.13</v>
      </c>
      <c r="Q2" s="16">
        <v>0</v>
      </c>
      <c r="R2" s="16">
        <v>81.74</v>
      </c>
      <c r="S2" s="16">
        <v>0</v>
      </c>
      <c r="T2" s="16">
        <v>84.28</v>
      </c>
      <c r="U2" s="16">
        <v>0</v>
      </c>
      <c r="V2" s="16">
        <v>86.14</v>
      </c>
      <c r="W2" s="16">
        <v>81.58</v>
      </c>
      <c r="X2" s="16">
        <v>0</v>
      </c>
      <c r="Y2" s="16">
        <v>83.61</v>
      </c>
      <c r="Z2" s="16">
        <v>0</v>
      </c>
      <c r="AA2" s="16">
        <v>0</v>
      </c>
      <c r="AB2" s="8">
        <f aca="true" t="shared" si="0" ref="AB2:AB36">SUM(C2:AA2)</f>
        <v>923.5</v>
      </c>
      <c r="AC2" s="9">
        <f>SUM(LARGE(C2:AA2,{1,2,3,4,5,6}))</f>
        <v>513.32</v>
      </c>
      <c r="AD2" s="10">
        <f aca="true" t="shared" si="1" ref="AD2:AD36">COUNTIF(C2:AA2,"&gt;0")</f>
        <v>11</v>
      </c>
      <c r="AE2" s="11">
        <f aca="true" t="shared" si="2" ref="AE2:AE36">RANK(AC2,AC$2:AC$36,0)</f>
        <v>1</v>
      </c>
      <c r="AF2" s="12" t="str">
        <f aca="true" t="shared" si="3" ref="AF2:AF36">A2</f>
        <v>Carol</v>
      </c>
    </row>
    <row r="3" spans="1:32" ht="15">
      <c r="A3" s="28" t="s">
        <v>44</v>
      </c>
      <c r="B3" s="28" t="s">
        <v>31</v>
      </c>
      <c r="C3" s="16">
        <v>71.55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70.05</v>
      </c>
      <c r="J3" s="16">
        <v>71.21</v>
      </c>
      <c r="K3" s="16">
        <v>0</v>
      </c>
      <c r="L3" s="16">
        <v>0</v>
      </c>
      <c r="M3" s="16">
        <v>0</v>
      </c>
      <c r="N3" s="16">
        <v>0</v>
      </c>
      <c r="O3" s="16">
        <v>64.47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63.16</v>
      </c>
      <c r="Y3" s="16">
        <v>0</v>
      </c>
      <c r="Z3" s="16">
        <v>72.99</v>
      </c>
      <c r="AA3" s="16">
        <v>0</v>
      </c>
      <c r="AB3" s="20">
        <f t="shared" si="0"/>
        <v>413.42999999999995</v>
      </c>
      <c r="AC3" s="21">
        <f>SUM(LARGE(C3:AA3,{1,2,3,4,5,6}))</f>
        <v>413.42999999999995</v>
      </c>
      <c r="AD3" s="22">
        <f t="shared" si="1"/>
        <v>6</v>
      </c>
      <c r="AE3" s="23">
        <f t="shared" si="2"/>
        <v>2</v>
      </c>
      <c r="AF3" s="24" t="str">
        <f t="shared" si="3"/>
        <v>Gill</v>
      </c>
    </row>
    <row r="4" spans="1:32" ht="15">
      <c r="A4" s="19" t="s">
        <v>47</v>
      </c>
      <c r="B4" s="19" t="s">
        <v>43</v>
      </c>
      <c r="C4" s="16">
        <v>59.12</v>
      </c>
      <c r="D4" s="16">
        <v>54.15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55.05</v>
      </c>
      <c r="O4" s="16">
        <v>0</v>
      </c>
      <c r="P4" s="16">
        <v>0</v>
      </c>
      <c r="Q4" s="16">
        <v>0</v>
      </c>
      <c r="R4" s="16">
        <v>61.17</v>
      </c>
      <c r="S4" s="16">
        <v>62.68</v>
      </c>
      <c r="T4" s="16">
        <v>0</v>
      </c>
      <c r="U4" s="16">
        <v>58.29</v>
      </c>
      <c r="V4" s="16">
        <v>57.99</v>
      </c>
      <c r="W4" s="16">
        <v>0</v>
      </c>
      <c r="X4" s="16">
        <v>54.86</v>
      </c>
      <c r="Y4" s="16">
        <v>0</v>
      </c>
      <c r="Z4" s="16">
        <v>0</v>
      </c>
      <c r="AA4" s="16">
        <v>0</v>
      </c>
      <c r="AB4" s="20">
        <f t="shared" si="0"/>
        <v>463.31000000000006</v>
      </c>
      <c r="AC4" s="21">
        <f>SUM(LARGE(C4:AA4,{1,2,3,4,5,6}))</f>
        <v>354.3</v>
      </c>
      <c r="AD4" s="22">
        <f t="shared" si="1"/>
        <v>8</v>
      </c>
      <c r="AE4" s="23">
        <f t="shared" si="2"/>
        <v>3</v>
      </c>
      <c r="AF4" s="24" t="str">
        <f t="shared" si="3"/>
        <v>Joanne</v>
      </c>
    </row>
    <row r="5" spans="1:32" ht="15">
      <c r="A5" s="19" t="s">
        <v>61</v>
      </c>
      <c r="B5" s="19" t="s">
        <v>62</v>
      </c>
      <c r="C5" s="16">
        <v>57.11</v>
      </c>
      <c r="D5" s="16">
        <v>0</v>
      </c>
      <c r="E5" s="16">
        <v>0</v>
      </c>
      <c r="F5" s="16">
        <v>0</v>
      </c>
      <c r="G5" s="16">
        <v>0</v>
      </c>
      <c r="H5" s="16">
        <v>54.71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53.8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60.76</v>
      </c>
      <c r="Y5" s="16">
        <v>0</v>
      </c>
      <c r="Z5" s="16">
        <v>62.69</v>
      </c>
      <c r="AA5" s="16">
        <v>0</v>
      </c>
      <c r="AB5" s="20">
        <f t="shared" si="0"/>
        <v>289.07</v>
      </c>
      <c r="AC5" s="21">
        <f>SUM(LARGE(C5:AA5,{1,2,3,4,5,6}))</f>
        <v>289.07</v>
      </c>
      <c r="AD5" s="22">
        <f t="shared" si="1"/>
        <v>5</v>
      </c>
      <c r="AE5" s="23">
        <f t="shared" si="2"/>
        <v>4</v>
      </c>
      <c r="AF5" s="24" t="str">
        <f t="shared" si="3"/>
        <v>Rebecca</v>
      </c>
    </row>
    <row r="6" spans="1:32" ht="15">
      <c r="A6" s="28" t="s">
        <v>59</v>
      </c>
      <c r="B6" s="28" t="s">
        <v>60</v>
      </c>
      <c r="C6" s="16">
        <v>55.58</v>
      </c>
      <c r="D6" s="16">
        <v>0</v>
      </c>
      <c r="E6" s="16">
        <v>0</v>
      </c>
      <c r="F6" s="16">
        <v>0</v>
      </c>
      <c r="G6" s="16">
        <v>0</v>
      </c>
      <c r="H6" s="16">
        <v>46.89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49.63</v>
      </c>
      <c r="O6" s="16">
        <v>0</v>
      </c>
      <c r="P6" s="16">
        <v>0</v>
      </c>
      <c r="Q6" s="16">
        <v>0</v>
      </c>
      <c r="R6" s="16">
        <v>0</v>
      </c>
      <c r="S6" s="16">
        <v>53.31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55.43</v>
      </c>
      <c r="AA6" s="16">
        <v>0</v>
      </c>
      <c r="AB6" s="20">
        <f t="shared" si="0"/>
        <v>260.84</v>
      </c>
      <c r="AC6" s="21">
        <f>SUM(LARGE(C6:AA6,{1,2,3,4,5,6}))</f>
        <v>260.84</v>
      </c>
      <c r="AD6" s="22">
        <f t="shared" si="1"/>
        <v>5</v>
      </c>
      <c r="AE6" s="23">
        <f t="shared" si="2"/>
        <v>5</v>
      </c>
      <c r="AF6" s="24" t="str">
        <f t="shared" si="3"/>
        <v>Claire</v>
      </c>
    </row>
    <row r="7" spans="1:32" ht="15">
      <c r="A7" s="28" t="s">
        <v>66</v>
      </c>
      <c r="B7" s="28" t="s">
        <v>70</v>
      </c>
      <c r="C7" s="16">
        <v>0</v>
      </c>
      <c r="D7" s="16">
        <v>58.64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64.86</v>
      </c>
      <c r="W7" s="16">
        <v>0</v>
      </c>
      <c r="X7" s="16">
        <v>65.5</v>
      </c>
      <c r="Y7" s="16">
        <v>66.41</v>
      </c>
      <c r="Z7" s="16">
        <v>0</v>
      </c>
      <c r="AA7" s="16">
        <v>0</v>
      </c>
      <c r="AB7" s="20">
        <f t="shared" si="0"/>
        <v>255.41</v>
      </c>
      <c r="AC7" s="21">
        <f>SUM(LARGE(C7:AA7,{1,2,3,4,5,6}))</f>
        <v>255.40999999999997</v>
      </c>
      <c r="AD7" s="22">
        <f t="shared" si="1"/>
        <v>4</v>
      </c>
      <c r="AE7" s="23">
        <f t="shared" si="2"/>
        <v>6</v>
      </c>
      <c r="AF7" s="24" t="str">
        <f t="shared" si="3"/>
        <v>Katie</v>
      </c>
    </row>
    <row r="8" spans="1:32" ht="15">
      <c r="A8" s="28" t="s">
        <v>48</v>
      </c>
      <c r="B8" s="28" t="s">
        <v>49</v>
      </c>
      <c r="C8" s="16">
        <v>59.57</v>
      </c>
      <c r="D8" s="16">
        <v>0</v>
      </c>
      <c r="E8" s="16">
        <v>0</v>
      </c>
      <c r="F8" s="16">
        <v>0</v>
      </c>
      <c r="G8" s="16">
        <v>0</v>
      </c>
      <c r="H8" s="16">
        <v>52.54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58.87</v>
      </c>
      <c r="W8" s="16">
        <v>0</v>
      </c>
      <c r="X8" s="16">
        <v>0</v>
      </c>
      <c r="Y8" s="16">
        <v>0</v>
      </c>
      <c r="Z8" s="16">
        <v>61.42</v>
      </c>
      <c r="AA8" s="16">
        <v>0</v>
      </c>
      <c r="AB8" s="20">
        <f t="shared" si="0"/>
        <v>232.39999999999998</v>
      </c>
      <c r="AC8" s="21">
        <f>SUM(LARGE(C8:AA8,{1,2,3,4,5,6}))</f>
        <v>232.4</v>
      </c>
      <c r="AD8" s="22">
        <f t="shared" si="1"/>
        <v>4</v>
      </c>
      <c r="AE8" s="23">
        <f t="shared" si="2"/>
        <v>7</v>
      </c>
      <c r="AF8" s="24" t="str">
        <f t="shared" si="3"/>
        <v>Emma</v>
      </c>
    </row>
    <row r="9" spans="1:32" ht="15">
      <c r="A9" s="28" t="s">
        <v>69</v>
      </c>
      <c r="B9" s="28" t="s">
        <v>73</v>
      </c>
      <c r="C9" s="16">
        <v>0</v>
      </c>
      <c r="D9" s="16">
        <v>63.09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68.93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69.49</v>
      </c>
      <c r="Z9" s="16">
        <v>0</v>
      </c>
      <c r="AA9" s="16">
        <v>0</v>
      </c>
      <c r="AB9" s="20">
        <f t="shared" si="0"/>
        <v>201.51</v>
      </c>
      <c r="AC9" s="21">
        <f>SUM(LARGE(C9:AA9,{1,2,3,4,5,6}))</f>
        <v>201.51000000000002</v>
      </c>
      <c r="AD9" s="22">
        <f t="shared" si="1"/>
        <v>3</v>
      </c>
      <c r="AE9" s="23">
        <f t="shared" si="2"/>
        <v>8</v>
      </c>
      <c r="AF9" s="24" t="str">
        <f t="shared" si="3"/>
        <v>Penny</v>
      </c>
    </row>
    <row r="10" spans="1:32" ht="15">
      <c r="A10" s="19" t="s">
        <v>50</v>
      </c>
      <c r="B10" s="19" t="s">
        <v>52</v>
      </c>
      <c r="C10" s="16">
        <v>66.48</v>
      </c>
      <c r="D10" s="16">
        <v>0</v>
      </c>
      <c r="E10" s="16">
        <v>0</v>
      </c>
      <c r="F10" s="16">
        <v>0</v>
      </c>
      <c r="G10" s="16">
        <v>0</v>
      </c>
      <c r="H10" s="16">
        <v>62.85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65.26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20">
        <f t="shared" si="0"/>
        <v>194.59000000000003</v>
      </c>
      <c r="AC10" s="21">
        <f>SUM(LARGE(C10:AA10,{1,2,3,4,5,6}))</f>
        <v>194.59</v>
      </c>
      <c r="AD10" s="22">
        <f t="shared" si="1"/>
        <v>3</v>
      </c>
      <c r="AE10" s="23">
        <f t="shared" si="2"/>
        <v>9</v>
      </c>
      <c r="AF10" s="24" t="str">
        <f t="shared" si="3"/>
        <v>Karen</v>
      </c>
    </row>
    <row r="11" spans="1:32" ht="15">
      <c r="A11" s="19" t="s">
        <v>48</v>
      </c>
      <c r="B11" s="19" t="s">
        <v>101</v>
      </c>
      <c r="C11" s="16">
        <v>0</v>
      </c>
      <c r="D11" s="16">
        <v>58.24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60.38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62.07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20">
        <f t="shared" si="0"/>
        <v>180.69</v>
      </c>
      <c r="AC11" s="21">
        <f>SUM(LARGE(C11:AA11,{1,2,3,4,5,6}))</f>
        <v>180.69</v>
      </c>
      <c r="AD11" s="22">
        <f t="shared" si="1"/>
        <v>3</v>
      </c>
      <c r="AE11" s="23">
        <f t="shared" si="2"/>
        <v>10</v>
      </c>
      <c r="AF11" s="24" t="str">
        <f t="shared" si="3"/>
        <v>Emma</v>
      </c>
    </row>
    <row r="12" spans="1:32" ht="15">
      <c r="A12" s="19" t="s">
        <v>100</v>
      </c>
      <c r="B12" s="19" t="s">
        <v>90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60.48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51.4</v>
      </c>
      <c r="Y12" s="16">
        <v>0</v>
      </c>
      <c r="Z12" s="16">
        <v>64.38</v>
      </c>
      <c r="AA12" s="16">
        <v>0</v>
      </c>
      <c r="AB12" s="20">
        <f t="shared" si="0"/>
        <v>176.26</v>
      </c>
      <c r="AC12" s="21">
        <f>SUM(LARGE(C12:AA12,{1,2,3,4,5,6}))</f>
        <v>176.26</v>
      </c>
      <c r="AD12" s="22">
        <f t="shared" si="1"/>
        <v>3</v>
      </c>
      <c r="AE12" s="23">
        <f t="shared" si="2"/>
        <v>11</v>
      </c>
      <c r="AF12" s="24" t="str">
        <f t="shared" si="3"/>
        <v>Helen</v>
      </c>
    </row>
    <row r="13" spans="1:32" ht="15">
      <c r="A13" s="19" t="s">
        <v>54</v>
      </c>
      <c r="B13" s="19" t="s">
        <v>55</v>
      </c>
      <c r="C13" s="16">
        <v>55.32</v>
      </c>
      <c r="D13" s="16">
        <v>0</v>
      </c>
      <c r="E13" s="16">
        <v>0</v>
      </c>
      <c r="F13" s="16">
        <v>0</v>
      </c>
      <c r="G13" s="16">
        <v>0</v>
      </c>
      <c r="H13" s="16">
        <v>50.36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56.75</v>
      </c>
      <c r="AA13" s="16">
        <v>0</v>
      </c>
      <c r="AB13" s="20">
        <f t="shared" si="0"/>
        <v>162.43</v>
      </c>
      <c r="AC13" s="21">
        <f>SUM(LARGE(C13:AA13,{1,2,3,4,5,6}))</f>
        <v>162.43</v>
      </c>
      <c r="AD13" s="22">
        <f t="shared" si="1"/>
        <v>3</v>
      </c>
      <c r="AE13" s="23">
        <f t="shared" si="2"/>
        <v>12</v>
      </c>
      <c r="AF13" s="24" t="str">
        <f t="shared" si="3"/>
        <v>Rachel</v>
      </c>
    </row>
    <row r="14" spans="1:32" ht="15">
      <c r="A14" s="19" t="s">
        <v>50</v>
      </c>
      <c r="B14" s="19" t="s">
        <v>51</v>
      </c>
      <c r="C14" s="16">
        <v>71.25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68.03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20">
        <f t="shared" si="0"/>
        <v>139.28</v>
      </c>
      <c r="AC14" s="21">
        <f>SUM(LARGE(C14:AA14,{1,2,3,4,5,6}))</f>
        <v>139.28</v>
      </c>
      <c r="AD14" s="22">
        <f t="shared" si="1"/>
        <v>2</v>
      </c>
      <c r="AE14" s="23">
        <f t="shared" si="2"/>
        <v>13</v>
      </c>
      <c r="AF14" s="24" t="str">
        <f t="shared" si="3"/>
        <v>Karen</v>
      </c>
    </row>
    <row r="15" spans="1:32" ht="15">
      <c r="A15" s="28" t="s">
        <v>67</v>
      </c>
      <c r="B15" s="28" t="s">
        <v>71</v>
      </c>
      <c r="C15" s="16">
        <v>0</v>
      </c>
      <c r="D15" s="16">
        <v>59.81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65.56</v>
      </c>
      <c r="AA15" s="16">
        <v>0</v>
      </c>
      <c r="AB15" s="20">
        <f t="shared" si="0"/>
        <v>125.37</v>
      </c>
      <c r="AC15" s="21">
        <f>SUM(LARGE(C15:AA15,{1,2,3,4,5,6}))</f>
        <v>125.37</v>
      </c>
      <c r="AD15" s="22">
        <f t="shared" si="1"/>
        <v>2</v>
      </c>
      <c r="AE15" s="23">
        <f t="shared" si="2"/>
        <v>14</v>
      </c>
      <c r="AF15" s="24" t="str">
        <f t="shared" si="3"/>
        <v>Rowena</v>
      </c>
    </row>
    <row r="16" spans="1:32" ht="15">
      <c r="A16" s="19" t="s">
        <v>57</v>
      </c>
      <c r="B16" s="19" t="s">
        <v>58</v>
      </c>
      <c r="C16" s="16">
        <v>63.95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58.11</v>
      </c>
      <c r="Y16" s="16">
        <v>0</v>
      </c>
      <c r="Z16" s="16">
        <v>0</v>
      </c>
      <c r="AA16" s="16">
        <v>0</v>
      </c>
      <c r="AB16" s="20">
        <f t="shared" si="0"/>
        <v>122.06</v>
      </c>
      <c r="AC16" s="21">
        <f>SUM(LARGE(C16:AA16,{1,2,3,4,5,6}))</f>
        <v>122.06</v>
      </c>
      <c r="AD16" s="22">
        <f t="shared" si="1"/>
        <v>2</v>
      </c>
      <c r="AE16" s="23">
        <f t="shared" si="2"/>
        <v>15</v>
      </c>
      <c r="AF16" s="24" t="str">
        <f t="shared" si="3"/>
        <v>Alison</v>
      </c>
    </row>
    <row r="17" spans="1:32" ht="15">
      <c r="A17" s="19" t="s">
        <v>86</v>
      </c>
      <c r="B17" s="19" t="s">
        <v>87</v>
      </c>
      <c r="C17" s="16">
        <v>0</v>
      </c>
      <c r="D17" s="16">
        <v>0</v>
      </c>
      <c r="E17" s="16">
        <v>0</v>
      </c>
      <c r="F17" s="16">
        <v>0</v>
      </c>
      <c r="G17" s="16">
        <v>55.6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60.34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20">
        <f t="shared" si="0"/>
        <v>115.94</v>
      </c>
      <c r="AC17" s="21">
        <f>SUM(LARGE(C17:AA17,{1,2,3,4,5,6}))</f>
        <v>115.94</v>
      </c>
      <c r="AD17" s="22">
        <f t="shared" si="1"/>
        <v>2</v>
      </c>
      <c r="AE17" s="23">
        <f t="shared" si="2"/>
        <v>16</v>
      </c>
      <c r="AF17" s="24" t="str">
        <f t="shared" si="3"/>
        <v>Heidi</v>
      </c>
    </row>
    <row r="18" spans="1:32" ht="15">
      <c r="A18" s="28" t="s">
        <v>56</v>
      </c>
      <c r="B18" s="28" t="s">
        <v>52</v>
      </c>
      <c r="C18" s="16">
        <v>57.12</v>
      </c>
      <c r="D18" s="16">
        <v>0</v>
      </c>
      <c r="E18" s="16">
        <v>0</v>
      </c>
      <c r="F18" s="16">
        <v>0</v>
      </c>
      <c r="G18" s="16">
        <v>0</v>
      </c>
      <c r="H18" s="16">
        <v>52.92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20">
        <f t="shared" si="0"/>
        <v>110.03999999999999</v>
      </c>
      <c r="AC18" s="21">
        <f>SUM(LARGE(C18:AA18,{1,2,3,4,5,6}))</f>
        <v>110.03999999999999</v>
      </c>
      <c r="AD18" s="22">
        <f t="shared" si="1"/>
        <v>2</v>
      </c>
      <c r="AE18" s="23">
        <f t="shared" si="2"/>
        <v>17</v>
      </c>
      <c r="AF18" s="24" t="str">
        <f t="shared" si="3"/>
        <v>Ruth</v>
      </c>
    </row>
    <row r="19" spans="1:32" s="18" customFormat="1" ht="15">
      <c r="A19" s="28" t="s">
        <v>50</v>
      </c>
      <c r="B19" s="28" t="s">
        <v>53</v>
      </c>
      <c r="C19" s="16">
        <v>52.55</v>
      </c>
      <c r="D19" s="16">
        <v>0</v>
      </c>
      <c r="E19" s="16">
        <v>0</v>
      </c>
      <c r="F19" s="16">
        <v>0</v>
      </c>
      <c r="G19" s="16">
        <v>0</v>
      </c>
      <c r="H19" s="16">
        <v>44.25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20">
        <f t="shared" si="0"/>
        <v>96.8</v>
      </c>
      <c r="AC19" s="21">
        <f>SUM(LARGE(C19:AA19,{1,2,3,4,5,6}))</f>
        <v>96.8</v>
      </c>
      <c r="AD19" s="22">
        <f t="shared" si="1"/>
        <v>2</v>
      </c>
      <c r="AE19" s="23">
        <f t="shared" si="2"/>
        <v>18</v>
      </c>
      <c r="AF19" s="24" t="str">
        <f t="shared" si="3"/>
        <v>Karen</v>
      </c>
    </row>
    <row r="20" spans="1:32" s="18" customFormat="1" ht="15">
      <c r="A20" s="28" t="s">
        <v>63</v>
      </c>
      <c r="B20" s="28" t="s">
        <v>64</v>
      </c>
      <c r="C20" s="16">
        <v>48.93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46.43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20">
        <f t="shared" si="0"/>
        <v>95.36</v>
      </c>
      <c r="AC20" s="21">
        <f>SUM(LARGE(C20:AA20,{1,2,3,4,5,6}))</f>
        <v>95.36</v>
      </c>
      <c r="AD20" s="22">
        <f t="shared" si="1"/>
        <v>2</v>
      </c>
      <c r="AE20" s="23">
        <f t="shared" si="2"/>
        <v>19</v>
      </c>
      <c r="AF20" s="24" t="str">
        <f t="shared" si="3"/>
        <v>Beverley</v>
      </c>
    </row>
    <row r="21" spans="1:32" ht="15">
      <c r="A21" s="19" t="s">
        <v>54</v>
      </c>
      <c r="B21" s="19" t="s">
        <v>106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69.57</v>
      </c>
      <c r="Y21" s="16">
        <v>0</v>
      </c>
      <c r="Z21" s="16">
        <v>0</v>
      </c>
      <c r="AA21" s="16">
        <v>0</v>
      </c>
      <c r="AB21" s="20">
        <f t="shared" si="0"/>
        <v>69.57</v>
      </c>
      <c r="AC21" s="21">
        <f>SUM(LARGE(C21:AA21,{1,2,3,4,5,6}))</f>
        <v>69.57</v>
      </c>
      <c r="AD21" s="22">
        <f t="shared" si="1"/>
        <v>1</v>
      </c>
      <c r="AE21" s="23">
        <f t="shared" si="2"/>
        <v>20</v>
      </c>
      <c r="AF21" s="24" t="str">
        <f t="shared" si="3"/>
        <v>Rachel</v>
      </c>
    </row>
    <row r="22" spans="1:32" s="18" customFormat="1" ht="15">
      <c r="A22" s="28" t="s">
        <v>95</v>
      </c>
      <c r="B22" s="28" t="s">
        <v>96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64.71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20">
        <f t="shared" si="0"/>
        <v>64.71</v>
      </c>
      <c r="AC22" s="21">
        <f>SUM(LARGE(C22:AA22,{1,2,3,4,5,6}))</f>
        <v>64.71</v>
      </c>
      <c r="AD22" s="22">
        <f t="shared" si="1"/>
        <v>1</v>
      </c>
      <c r="AE22" s="23">
        <f t="shared" si="2"/>
        <v>21</v>
      </c>
      <c r="AF22" s="24" t="str">
        <f t="shared" si="3"/>
        <v>Anna</v>
      </c>
    </row>
    <row r="23" spans="1:32" s="18" customFormat="1" ht="15">
      <c r="A23" s="19" t="s">
        <v>108</v>
      </c>
      <c r="B23" s="19" t="s">
        <v>109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62.48</v>
      </c>
      <c r="AA23" s="16">
        <v>0</v>
      </c>
      <c r="AB23" s="20">
        <f t="shared" si="0"/>
        <v>62.48</v>
      </c>
      <c r="AC23" s="21">
        <f>SUM(LARGE(C23:AA23,{1,2,3,4,5,6}))</f>
        <v>62.48</v>
      </c>
      <c r="AD23" s="22">
        <f t="shared" si="1"/>
        <v>1</v>
      </c>
      <c r="AE23" s="23">
        <f t="shared" si="2"/>
        <v>22</v>
      </c>
      <c r="AF23" s="24" t="str">
        <f t="shared" si="3"/>
        <v>Patricia</v>
      </c>
    </row>
    <row r="24" spans="1:32" s="18" customFormat="1" ht="15">
      <c r="A24" s="28" t="s">
        <v>102</v>
      </c>
      <c r="B24" s="28" t="s">
        <v>103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59.38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20">
        <f t="shared" si="0"/>
        <v>59.38</v>
      </c>
      <c r="AC24" s="21">
        <f>SUM(LARGE(C24:AA24,{1,2,3,4,5,6}))</f>
        <v>59.38</v>
      </c>
      <c r="AD24" s="22">
        <f t="shared" si="1"/>
        <v>1</v>
      </c>
      <c r="AE24" s="23">
        <f t="shared" si="2"/>
        <v>23</v>
      </c>
      <c r="AF24" s="24" t="str">
        <f t="shared" si="3"/>
        <v>Julie</v>
      </c>
    </row>
    <row r="25" spans="1:32" ht="15">
      <c r="A25" s="19" t="s">
        <v>107</v>
      </c>
      <c r="B25" s="19" t="s">
        <v>38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59.16</v>
      </c>
      <c r="Y25" s="16">
        <v>0</v>
      </c>
      <c r="Z25" s="16">
        <v>0</v>
      </c>
      <c r="AA25" s="16">
        <v>0</v>
      </c>
      <c r="AB25" s="20">
        <f t="shared" si="0"/>
        <v>59.16</v>
      </c>
      <c r="AC25" s="21">
        <f>SUM(LARGE(C25:AA25,{1,2,3,4,5,6}))</f>
        <v>59.16</v>
      </c>
      <c r="AD25" s="22">
        <f t="shared" si="1"/>
        <v>1</v>
      </c>
      <c r="AE25" s="23">
        <f t="shared" si="2"/>
        <v>24</v>
      </c>
      <c r="AF25" s="24" t="str">
        <f t="shared" si="3"/>
        <v>Tracy</v>
      </c>
    </row>
    <row r="26" spans="1:32" ht="15">
      <c r="A26" s="28" t="s">
        <v>66</v>
      </c>
      <c r="B26" s="28" t="s">
        <v>94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54.97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20">
        <f t="shared" si="0"/>
        <v>54.97</v>
      </c>
      <c r="AC26" s="21">
        <f>SUM(LARGE(C26:AA26,{1,2,3,4,5,6}))</f>
        <v>54.97</v>
      </c>
      <c r="AD26" s="22">
        <f t="shared" si="1"/>
        <v>1</v>
      </c>
      <c r="AE26" s="23">
        <f t="shared" si="2"/>
        <v>25</v>
      </c>
      <c r="AF26" s="24" t="str">
        <f t="shared" si="3"/>
        <v>Katie</v>
      </c>
    </row>
    <row r="27" spans="1:32" ht="15">
      <c r="A27" s="19" t="s">
        <v>110</v>
      </c>
      <c r="B27" s="19" t="s">
        <v>111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54.31</v>
      </c>
      <c r="Z27" s="16">
        <v>0</v>
      </c>
      <c r="AA27" s="16">
        <v>0</v>
      </c>
      <c r="AB27" s="20">
        <f t="shared" si="0"/>
        <v>54.31</v>
      </c>
      <c r="AC27" s="21">
        <f>SUM(LARGE(C27:AA27,{1,2,3,4,5,6}))</f>
        <v>54.31</v>
      </c>
      <c r="AD27" s="22">
        <f t="shared" si="1"/>
        <v>1</v>
      </c>
      <c r="AE27" s="23">
        <f t="shared" si="2"/>
        <v>26</v>
      </c>
      <c r="AF27" s="24" t="str">
        <f t="shared" si="3"/>
        <v>Caroline</v>
      </c>
    </row>
    <row r="28" spans="1:32" ht="15">
      <c r="A28" s="19" t="s">
        <v>112</v>
      </c>
      <c r="B28" s="19" t="s">
        <v>80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51.35</v>
      </c>
      <c r="AA28" s="16">
        <v>0</v>
      </c>
      <c r="AB28" s="20">
        <f t="shared" si="0"/>
        <v>51.35</v>
      </c>
      <c r="AC28" s="21">
        <f>SUM(LARGE(C28:AA28,{1,2,3,4,5,6}))</f>
        <v>51.35</v>
      </c>
      <c r="AD28" s="22">
        <f t="shared" si="1"/>
        <v>1</v>
      </c>
      <c r="AE28" s="23">
        <f t="shared" si="2"/>
        <v>27</v>
      </c>
      <c r="AF28" s="24" t="str">
        <f t="shared" si="3"/>
        <v>Elizabeth</v>
      </c>
    </row>
    <row r="29" spans="1:32" ht="15">
      <c r="A29" s="15" t="s">
        <v>68</v>
      </c>
      <c r="B29" s="15" t="s">
        <v>72</v>
      </c>
      <c r="C29" s="16">
        <v>0</v>
      </c>
      <c r="D29" s="16">
        <v>36.54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20">
        <f t="shared" si="0"/>
        <v>36.54</v>
      </c>
      <c r="AC29" s="21">
        <f>SUM(LARGE(C29:AA29,{1,2,3,4,5,6}))</f>
        <v>36.54</v>
      </c>
      <c r="AD29" s="22">
        <f t="shared" si="1"/>
        <v>1</v>
      </c>
      <c r="AE29" s="23">
        <f t="shared" si="2"/>
        <v>28</v>
      </c>
      <c r="AF29" s="24" t="str">
        <f t="shared" si="3"/>
        <v>Laura</v>
      </c>
    </row>
    <row r="30" spans="1:32" ht="15">
      <c r="A30" s="19" t="s">
        <v>48</v>
      </c>
      <c r="B30" s="19" t="s">
        <v>65</v>
      </c>
      <c r="C30" s="16">
        <v>36.12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20">
        <f t="shared" si="0"/>
        <v>36.12</v>
      </c>
      <c r="AC30" s="21">
        <f>SUM(LARGE(C30:AA30,{1,2,3,4,5,6}))</f>
        <v>36.12</v>
      </c>
      <c r="AD30" s="22">
        <f t="shared" si="1"/>
        <v>1</v>
      </c>
      <c r="AE30" s="23">
        <f t="shared" si="2"/>
        <v>29</v>
      </c>
      <c r="AF30" s="24" t="str">
        <f t="shared" si="3"/>
        <v>Emma</v>
      </c>
    </row>
    <row r="31" spans="1:32" ht="15">
      <c r="A31" s="27"/>
      <c r="B31" s="27"/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20">
        <f t="shared" si="0"/>
        <v>0</v>
      </c>
      <c r="AC31" s="21">
        <f>SUM(LARGE(C31:AA31,{1,2,3,4,5,6}))</f>
        <v>0</v>
      </c>
      <c r="AD31" s="22">
        <f t="shared" si="1"/>
        <v>0</v>
      </c>
      <c r="AE31" s="23">
        <f t="shared" si="2"/>
        <v>30</v>
      </c>
      <c r="AF31" s="24">
        <f t="shared" si="3"/>
        <v>0</v>
      </c>
    </row>
    <row r="32" spans="1:32" ht="15">
      <c r="A32" s="27"/>
      <c r="B32" s="27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20">
        <f t="shared" si="0"/>
        <v>0</v>
      </c>
      <c r="AC32" s="21">
        <f>SUM(LARGE(C32:AA32,{1,2,3,4,5,6}))</f>
        <v>0</v>
      </c>
      <c r="AD32" s="22">
        <f t="shared" si="1"/>
        <v>0</v>
      </c>
      <c r="AE32" s="23">
        <f t="shared" si="2"/>
        <v>30</v>
      </c>
      <c r="AF32" s="24">
        <f t="shared" si="3"/>
        <v>0</v>
      </c>
    </row>
    <row r="33" spans="1:32" ht="15">
      <c r="A33" s="27"/>
      <c r="B33" s="2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20">
        <f t="shared" si="0"/>
        <v>0</v>
      </c>
      <c r="AC33" s="21">
        <f>SUM(LARGE(C33:AA33,{1,2,3,4,5,6}))</f>
        <v>0</v>
      </c>
      <c r="AD33" s="22">
        <f t="shared" si="1"/>
        <v>0</v>
      </c>
      <c r="AE33" s="23">
        <f t="shared" si="2"/>
        <v>30</v>
      </c>
      <c r="AF33" s="24">
        <f t="shared" si="3"/>
        <v>0</v>
      </c>
    </row>
    <row r="34" spans="1:32" ht="15">
      <c r="A34" s="27"/>
      <c r="B34" s="27"/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20">
        <f t="shared" si="0"/>
        <v>0</v>
      </c>
      <c r="AC34" s="21">
        <f>SUM(LARGE(C34:AA34,{1,2,3,4,5,6}))</f>
        <v>0</v>
      </c>
      <c r="AD34" s="22">
        <f t="shared" si="1"/>
        <v>0</v>
      </c>
      <c r="AE34" s="23">
        <f t="shared" si="2"/>
        <v>30</v>
      </c>
      <c r="AF34" s="24">
        <f t="shared" si="3"/>
        <v>0</v>
      </c>
    </row>
    <row r="35" spans="1:32" ht="15">
      <c r="A35" s="27"/>
      <c r="B35" s="27"/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20">
        <f t="shared" si="0"/>
        <v>0</v>
      </c>
      <c r="AC35" s="21">
        <f>SUM(LARGE(C35:AA35,{1,2,3,4,5,6}))</f>
        <v>0</v>
      </c>
      <c r="AD35" s="22">
        <f t="shared" si="1"/>
        <v>0</v>
      </c>
      <c r="AE35" s="23">
        <f t="shared" si="2"/>
        <v>30</v>
      </c>
      <c r="AF35" s="24">
        <f t="shared" si="3"/>
        <v>0</v>
      </c>
    </row>
    <row r="36" spans="1:32" ht="15">
      <c r="A36" s="27"/>
      <c r="B36" s="27"/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20">
        <f t="shared" si="0"/>
        <v>0</v>
      </c>
      <c r="AC36" s="21">
        <f>SUM(LARGE(C36:AA36,{1,2,3,4,5,6}))</f>
        <v>0</v>
      </c>
      <c r="AD36" s="22">
        <f t="shared" si="1"/>
        <v>0</v>
      </c>
      <c r="AE36" s="23">
        <f t="shared" si="2"/>
        <v>30</v>
      </c>
      <c r="AF36" s="24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jhorne</cp:lastModifiedBy>
  <cp:lastPrinted>2017-02-09T21:15:33Z</cp:lastPrinted>
  <dcterms:created xsi:type="dcterms:W3CDTF">2013-03-22T10:10:42Z</dcterms:created>
  <dcterms:modified xsi:type="dcterms:W3CDTF">2018-11-29T08:49:23Z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